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5" yWindow="-105" windowWidth="22785" windowHeight="14535"/>
  </bookViews>
  <sheets>
    <sheet name="факт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2" i="2" l="1"/>
  <c r="I222" i="2"/>
  <c r="H222" i="2"/>
  <c r="G222" i="2"/>
  <c r="F222" i="2"/>
  <c r="H214" i="2"/>
  <c r="J213" i="2"/>
  <c r="I213" i="2"/>
  <c r="H213" i="2"/>
  <c r="G213" i="2"/>
  <c r="F213" i="2"/>
  <c r="J203" i="2"/>
  <c r="J214" i="2" s="1"/>
  <c r="I203" i="2"/>
  <c r="I214" i="2" s="1"/>
  <c r="H203" i="2"/>
  <c r="G203" i="2"/>
  <c r="G214" i="2" s="1"/>
  <c r="F203" i="2"/>
  <c r="F214" i="2" s="1"/>
  <c r="G195" i="2"/>
  <c r="J194" i="2"/>
  <c r="I194" i="2"/>
  <c r="H194" i="2"/>
  <c r="G194" i="2"/>
  <c r="F194" i="2"/>
  <c r="J184" i="2"/>
  <c r="J195" i="2" s="1"/>
  <c r="I184" i="2"/>
  <c r="I195" i="2" s="1"/>
  <c r="H184" i="2"/>
  <c r="H195" i="2" s="1"/>
  <c r="G184" i="2"/>
  <c r="F184" i="2"/>
  <c r="F195" i="2" s="1"/>
  <c r="J176" i="2"/>
  <c r="F176" i="2"/>
  <c r="J175" i="2"/>
  <c r="I175" i="2"/>
  <c r="H175" i="2"/>
  <c r="G175" i="2"/>
  <c r="F175" i="2"/>
  <c r="J165" i="2"/>
  <c r="I165" i="2"/>
  <c r="I176" i="2" s="1"/>
  <c r="H165" i="2"/>
  <c r="H176" i="2" s="1"/>
  <c r="G165" i="2"/>
  <c r="G176" i="2" s="1"/>
  <c r="F165" i="2"/>
  <c r="I157" i="2"/>
  <c r="J156" i="2"/>
  <c r="I156" i="2"/>
  <c r="H156" i="2"/>
  <c r="G156" i="2"/>
  <c r="F156" i="2"/>
  <c r="J146" i="2"/>
  <c r="J157" i="2" s="1"/>
  <c r="I146" i="2"/>
  <c r="H146" i="2"/>
  <c r="H157" i="2" s="1"/>
  <c r="G146" i="2"/>
  <c r="G157" i="2" s="1"/>
  <c r="F146" i="2"/>
  <c r="F157" i="2" s="1"/>
  <c r="J137" i="2"/>
  <c r="I137" i="2"/>
  <c r="H137" i="2"/>
  <c r="H138" i="2" s="1"/>
  <c r="G137" i="2"/>
  <c r="F137" i="2"/>
  <c r="J127" i="2"/>
  <c r="J138" i="2" s="1"/>
  <c r="I127" i="2"/>
  <c r="I138" i="2" s="1"/>
  <c r="H127" i="2"/>
  <c r="G127" i="2"/>
  <c r="G138" i="2" s="1"/>
  <c r="F127" i="2"/>
  <c r="F138" i="2" s="1"/>
  <c r="J118" i="2"/>
  <c r="I118" i="2"/>
  <c r="H118" i="2"/>
  <c r="G118" i="2"/>
  <c r="G119" i="2" s="1"/>
  <c r="F118" i="2"/>
  <c r="J108" i="2"/>
  <c r="J119" i="2" s="1"/>
  <c r="I108" i="2"/>
  <c r="H108" i="2"/>
  <c r="H119" i="2" s="1"/>
  <c r="G108" i="2"/>
  <c r="F108" i="2"/>
  <c r="F119" i="2" s="1"/>
  <c r="J100" i="2"/>
  <c r="F100" i="2"/>
  <c r="J99" i="2"/>
  <c r="I99" i="2"/>
  <c r="H99" i="2"/>
  <c r="G99" i="2"/>
  <c r="F99" i="2"/>
  <c r="J89" i="2"/>
  <c r="I89" i="2"/>
  <c r="I100" i="2" s="1"/>
  <c r="H89" i="2"/>
  <c r="H100" i="2" s="1"/>
  <c r="G89" i="2"/>
  <c r="G100" i="2" s="1"/>
  <c r="F89" i="2"/>
  <c r="I81" i="2"/>
  <c r="J80" i="2"/>
  <c r="I80" i="2"/>
  <c r="H80" i="2"/>
  <c r="G80" i="2"/>
  <c r="F80" i="2"/>
  <c r="J70" i="2"/>
  <c r="J81" i="2" s="1"/>
  <c r="I70" i="2"/>
  <c r="H70" i="2"/>
  <c r="H81" i="2" s="1"/>
  <c r="G70" i="2"/>
  <c r="G81" i="2" s="1"/>
  <c r="F70" i="2"/>
  <c r="F81" i="2" s="1"/>
  <c r="H62" i="2"/>
  <c r="J61" i="2"/>
  <c r="I61" i="2"/>
  <c r="H61" i="2"/>
  <c r="G61" i="2"/>
  <c r="F61" i="2"/>
  <c r="J51" i="2"/>
  <c r="J62" i="2" s="1"/>
  <c r="I51" i="2"/>
  <c r="I62" i="2" s="1"/>
  <c r="H51" i="2"/>
  <c r="G51" i="2"/>
  <c r="G62" i="2" s="1"/>
  <c r="F51" i="2"/>
  <c r="F62" i="2" s="1"/>
  <c r="G43" i="2"/>
  <c r="J42" i="2"/>
  <c r="I42" i="2"/>
  <c r="H42" i="2"/>
  <c r="G42" i="2"/>
  <c r="F42" i="2"/>
  <c r="J32" i="2"/>
  <c r="J43" i="2" s="1"/>
  <c r="I32" i="2"/>
  <c r="I43" i="2" s="1"/>
  <c r="H32" i="2"/>
  <c r="H43" i="2" s="1"/>
  <c r="G32" i="2"/>
  <c r="F32" i="2"/>
  <c r="F43" i="2" s="1"/>
  <c r="J24" i="2"/>
  <c r="F24" i="2"/>
  <c r="J23" i="2"/>
  <c r="I23" i="2"/>
  <c r="H23" i="2"/>
  <c r="G23" i="2"/>
  <c r="F23" i="2"/>
  <c r="J13" i="2"/>
  <c r="I13" i="2"/>
  <c r="I24" i="2" s="1"/>
  <c r="H13" i="2"/>
  <c r="H24" i="2" s="1"/>
  <c r="G13" i="2"/>
  <c r="G24" i="2" s="1"/>
  <c r="F13" i="2"/>
  <c r="I119" i="2" l="1"/>
  <c r="B214" i="2"/>
  <c r="A214" i="2"/>
  <c r="L213" i="2"/>
  <c r="A204" i="2"/>
  <c r="L203" i="2"/>
  <c r="B119" i="2"/>
  <c r="A119" i="2"/>
  <c r="L118" i="2"/>
  <c r="A109" i="2"/>
  <c r="L108" i="2"/>
  <c r="L127" i="2"/>
  <c r="A128" i="2"/>
  <c r="B128" i="2"/>
  <c r="L137" i="2"/>
  <c r="L138" i="2" s="1"/>
  <c r="A138" i="2"/>
  <c r="B138" i="2"/>
  <c r="L146" i="2"/>
  <c r="A147" i="2"/>
  <c r="B147" i="2"/>
  <c r="L156" i="2"/>
  <c r="L157" i="2" s="1"/>
  <c r="A157" i="2"/>
  <c r="B157" i="2"/>
  <c r="L165" i="2"/>
  <c r="A166" i="2"/>
  <c r="B166" i="2"/>
  <c r="L175" i="2"/>
  <c r="L176" i="2" s="1"/>
  <c r="A176" i="2"/>
  <c r="B176" i="2"/>
  <c r="L222" i="2"/>
  <c r="A223" i="2"/>
  <c r="F232" i="2"/>
  <c r="G232" i="2"/>
  <c r="H232" i="2"/>
  <c r="I232" i="2"/>
  <c r="I233" i="2" s="1"/>
  <c r="J232" i="2"/>
  <c r="L232" i="2"/>
  <c r="A233" i="2"/>
  <c r="B233" i="2"/>
  <c r="L184" i="2"/>
  <c r="A185" i="2"/>
  <c r="B185" i="2"/>
  <c r="L194" i="2"/>
  <c r="A195" i="2"/>
  <c r="B195" i="2"/>
  <c r="B100" i="2"/>
  <c r="A100" i="2"/>
  <c r="L99" i="2"/>
  <c r="B90" i="2"/>
  <c r="A90" i="2"/>
  <c r="L89" i="2"/>
  <c r="B81" i="2"/>
  <c r="A81" i="2"/>
  <c r="L80" i="2"/>
  <c r="B71" i="2"/>
  <c r="A71" i="2"/>
  <c r="L70" i="2"/>
  <c r="B62" i="2"/>
  <c r="A62" i="2"/>
  <c r="L61" i="2"/>
  <c r="B52" i="2"/>
  <c r="A52" i="2"/>
  <c r="L51" i="2"/>
  <c r="B43" i="2"/>
  <c r="A43" i="2"/>
  <c r="L42" i="2"/>
  <c r="B33" i="2"/>
  <c r="A33" i="2"/>
  <c r="L32" i="2"/>
  <c r="B24" i="2"/>
  <c r="A24" i="2"/>
  <c r="L23" i="2"/>
  <c r="B14" i="2"/>
  <c r="A14" i="2"/>
  <c r="L13" i="2"/>
  <c r="J233" i="2" l="1"/>
  <c r="F233" i="2"/>
  <c r="L195" i="2"/>
  <c r="L100" i="2"/>
  <c r="L81" i="2"/>
  <c r="H233" i="2"/>
  <c r="L24" i="2"/>
  <c r="L233" i="2"/>
  <c r="G233" i="2"/>
  <c r="L214" i="2"/>
  <c r="L119" i="2"/>
  <c r="L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<sst xmlns="http://schemas.openxmlformats.org/spreadsheetml/2006/main" count="317" uniqueCount="88">
  <si>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</si>
  <si>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</si>
  <si>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</si>
  <si>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</si>
  <si>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</si>
  <si>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</si>
  <si>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</si>
  <si>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</si>
  <si>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</si>
  <si>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</si>
  <si>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</si>
  <si>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</si>
  <si>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</si>
  <si>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</si>
  <si>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</si>
  <si>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</si>
  <si>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</si>
  <si>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</si>
  <si>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</si>
  <si>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</si>
  <si>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</si>
  <si>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</si>
  <si>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</si>
  <si>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</si>
  <si>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</si>
  <si>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</si>
  <si>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</si>
  <si>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</si>
  <si>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</si>
  <si>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</si>
  <si>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</si>
  <si>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</si>
  <si>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</si>
  <si>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</si>
  <si>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</si>
  <si>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</si>
  <si>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</si>
  <si>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</si>
  <si>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</si>
  <si>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</si>
  <si>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</si>
  <si>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</si>
  <si>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</si>
  <si>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</si>
  <si>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</si>
  <si>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</si>
  <si>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</si>
  <si>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</si>
  <si>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</si>
  <si>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</si>
  <si>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</si>
  <si>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</si>
  <si>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</si>
  <si>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Рассольник ленинградский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</si>
  <si>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</si>
  <si>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</si>
  <si>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</si>
  <si>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</si>
  <si>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Рассольник Ленинградский</t>
  </si>
  <si>
    <t>Компот из сухофруктов</t>
  </si>
  <si>
    <t>Каша пшённая вязкая (гарнир)</t>
  </si>
  <si>
    <t>горошек консервированный порционно</t>
  </si>
  <si>
    <t>Суп картофельный с  клецками</t>
  </si>
  <si>
    <t>Голубцы "Уралочка"</t>
  </si>
  <si>
    <t>салат из свеклы с сыром</t>
  </si>
  <si>
    <t>Икра кабачковая г/п</t>
  </si>
  <si>
    <t>Шишова А.А</t>
  </si>
  <si>
    <t>Салат Картофельный</t>
  </si>
  <si>
    <t>Гуляш из курицы</t>
  </si>
  <si>
    <t>Каша гречневая вязская (гарнир)</t>
  </si>
  <si>
    <t>Суп картофельный с бобовыми</t>
  </si>
  <si>
    <t>Котлета рыбная Нептун с соусом</t>
  </si>
  <si>
    <t>Картофельное пюре</t>
  </si>
  <si>
    <t>Салат из соленых огурцов с луком</t>
  </si>
  <si>
    <t>Щи из свежей капусты с картофелем</t>
  </si>
  <si>
    <t>Тефтели мясные с рисом в соусе</t>
  </si>
  <si>
    <t>Салат из квашенной капусты с раст маслом</t>
  </si>
  <si>
    <t>Борщ  с капустой и картофелем</t>
  </si>
  <si>
    <t>Плов из курицы</t>
  </si>
  <si>
    <t>Котлета Детская с соусом</t>
  </si>
  <si>
    <t>Каша пшеничная вязкая (гарнир)</t>
  </si>
  <si>
    <t>Салат из свеклы с р/маслом</t>
  </si>
  <si>
    <t>Салат Степной</t>
  </si>
  <si>
    <t>Котлета Загадка из курицы с соусом</t>
  </si>
  <si>
    <t>Пюре из бобовых с маслом</t>
  </si>
  <si>
    <t>Винегерет овощной</t>
  </si>
  <si>
    <t>Рис припущенный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</si>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</sst>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topLeftCell="A196" workbookViewId="0">
      <selection activeCell="G213" sqref="G2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/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66</v>
      </c>
      <c r="I2" s="69"/>
      <c r="J2" s="69"/>
      <c r="K2" s="69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65</v>
      </c>
      <c r="F14" s="51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50" t="s">
        <v>44</v>
      </c>
      <c r="F15" s="51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20.25</v>
      </c>
    </row>
    <row r="16" spans="1:12" ht="15" x14ac:dyDescent="0.25">
      <c r="A16" s="23"/>
      <c r="B16" s="15"/>
      <c r="C16" s="11"/>
      <c r="D16" s="7" t="s">
        <v>28</v>
      </c>
      <c r="E16" s="50" t="s">
        <v>46</v>
      </c>
      <c r="F16" s="51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45.5</v>
      </c>
    </row>
    <row r="17" spans="1:12" ht="15" x14ac:dyDescent="0.25">
      <c r="A17" s="23"/>
      <c r="B17" s="15"/>
      <c r="C17" s="11"/>
      <c r="D17" s="7" t="s">
        <v>29</v>
      </c>
      <c r="E17" s="50" t="s">
        <v>45</v>
      </c>
      <c r="F17" s="51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10.8</v>
      </c>
    </row>
    <row r="18" spans="1:12" ht="15" x14ac:dyDescent="0.25">
      <c r="A18" s="23"/>
      <c r="B18" s="15"/>
      <c r="C18" s="11"/>
      <c r="D18" s="7" t="s">
        <v>30</v>
      </c>
      <c r="E18" s="50" t="s">
        <v>59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5" x14ac:dyDescent="0.25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4.2</v>
      </c>
    </row>
    <row r="20" spans="1:12" ht="15" x14ac:dyDescent="0.2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4</v>
      </c>
    </row>
    <row r="21" spans="1:12" ht="15" x14ac:dyDescent="0.2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57">
        <f t="shared" ref="G23:J23" si="2">SUM(G14:G22)</f>
        <v>23.880000000000003</v>
      </c>
      <c r="H23" s="57">
        <f t="shared" si="2"/>
        <v>27.659999999999997</v>
      </c>
      <c r="I23" s="55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101.25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4"/>
      <c r="E24" s="31"/>
      <c r="F24" s="32">
        <f>F13+F23</f>
        <v>760</v>
      </c>
      <c r="G24" s="58">
        <f t="shared" ref="G24:J24" si="4">G13+G23</f>
        <v>23.880000000000003</v>
      </c>
      <c r="H24" s="58">
        <f t="shared" si="4"/>
        <v>27.659999999999997</v>
      </c>
      <c r="I24" s="56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101.25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J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ref="L32" si="7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67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5" x14ac:dyDescent="0.25">
      <c r="A34" s="14"/>
      <c r="B34" s="15"/>
      <c r="C34" s="11"/>
      <c r="D34" s="7" t="s">
        <v>27</v>
      </c>
      <c r="E34" s="50" t="s">
        <v>58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20.25</v>
      </c>
    </row>
    <row r="35" spans="1:12" ht="15" x14ac:dyDescent="0.25">
      <c r="A35" s="14"/>
      <c r="B35" s="15"/>
      <c r="C35" s="11"/>
      <c r="D35" s="7" t="s">
        <v>28</v>
      </c>
      <c r="E35" s="50" t="s">
        <v>68</v>
      </c>
      <c r="F35" s="54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52.2</v>
      </c>
    </row>
    <row r="36" spans="1:12" ht="15" x14ac:dyDescent="0.25">
      <c r="A36" s="14"/>
      <c r="B36" s="15"/>
      <c r="C36" s="11"/>
      <c r="D36" s="7" t="s">
        <v>29</v>
      </c>
      <c r="E36" s="50" t="s">
        <v>69</v>
      </c>
      <c r="F36" s="51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5" x14ac:dyDescent="0.2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5" x14ac:dyDescent="0.2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4.2</v>
      </c>
    </row>
    <row r="39" spans="1:12" ht="15" x14ac:dyDescent="0.2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8">SUM(G33:G41)</f>
        <v>28.8</v>
      </c>
      <c r="H42" s="57">
        <f t="shared" si="8"/>
        <v>32.78</v>
      </c>
      <c r="I42" s="57">
        <f t="shared" si="8"/>
        <v>108.88</v>
      </c>
      <c r="J42" s="19">
        <f t="shared" si="8"/>
        <v>790.4799999999999</v>
      </c>
      <c r="K42" s="25"/>
      <c r="L42" s="19">
        <f t="shared" ref="L42" si="9">SUM(L33:L41)</f>
        <v>101.25</v>
      </c>
    </row>
    <row r="43" spans="1:12" ht="15.75" thickBot="1" x14ac:dyDescent="0.25">
      <c r="A43" s="33">
        <f>A25</f>
        <v>1</v>
      </c>
      <c r="B43" s="33">
        <f>B25</f>
        <v>2</v>
      </c>
      <c r="C43" s="59" t="s">
        <v>4</v>
      </c>
      <c r="D43" s="64"/>
      <c r="E43" s="31"/>
      <c r="F43" s="32">
        <f>F32+F42</f>
        <v>770</v>
      </c>
      <c r="G43" s="32">
        <f t="shared" ref="G43:J43" si="10">G32+G42</f>
        <v>28.8</v>
      </c>
      <c r="H43" s="58">
        <f t="shared" si="10"/>
        <v>32.78</v>
      </c>
      <c r="I43" s="58">
        <f t="shared" si="10"/>
        <v>108.88</v>
      </c>
      <c r="J43" s="32">
        <f t="shared" si="10"/>
        <v>790.4799999999999</v>
      </c>
      <c r="K43" s="32"/>
      <c r="L43" s="32">
        <f t="shared" ref="L43" si="11">L32+L42</f>
        <v>101.25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J51" si="12">SUM(G44:G50)</f>
        <v>0</v>
      </c>
      <c r="H51" s="19">
        <f t="shared" si="12"/>
        <v>0</v>
      </c>
      <c r="I51" s="19">
        <f t="shared" si="12"/>
        <v>0</v>
      </c>
      <c r="J51" s="19">
        <f t="shared" si="12"/>
        <v>0</v>
      </c>
      <c r="K51" s="25"/>
      <c r="L51" s="19">
        <f t="shared" ref="L51" si="13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64</v>
      </c>
      <c r="F52" s="51">
        <v>60</v>
      </c>
      <c r="G52" s="51">
        <v>1.95</v>
      </c>
      <c r="H52" s="51">
        <v>2.65</v>
      </c>
      <c r="I52" s="51">
        <v>4.84</v>
      </c>
      <c r="J52" s="51">
        <v>50.76</v>
      </c>
      <c r="K52" s="51">
        <v>1034</v>
      </c>
      <c r="L52" s="43">
        <v>10.5</v>
      </c>
    </row>
    <row r="53" spans="1:12" ht="15" x14ac:dyDescent="0.25">
      <c r="A53" s="23"/>
      <c r="B53" s="15"/>
      <c r="C53" s="11"/>
      <c r="D53" s="7" t="s">
        <v>27</v>
      </c>
      <c r="E53" s="50" t="s">
        <v>70</v>
      </c>
      <c r="F53" s="51">
        <v>200</v>
      </c>
      <c r="G53" s="51">
        <v>4.96</v>
      </c>
      <c r="H53" s="51">
        <v>4.08</v>
      </c>
      <c r="I53" s="51">
        <v>17.84</v>
      </c>
      <c r="J53" s="51">
        <v>103.6</v>
      </c>
      <c r="K53" s="51">
        <v>47</v>
      </c>
      <c r="L53" s="43">
        <v>20.25</v>
      </c>
    </row>
    <row r="54" spans="1:12" ht="15" x14ac:dyDescent="0.25">
      <c r="A54" s="23"/>
      <c r="B54" s="15"/>
      <c r="C54" s="11"/>
      <c r="D54" s="7" t="s">
        <v>28</v>
      </c>
      <c r="E54" s="50" t="s">
        <v>71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42.5</v>
      </c>
    </row>
    <row r="55" spans="1:12" ht="15" x14ac:dyDescent="0.25">
      <c r="A55" s="23"/>
      <c r="B55" s="15"/>
      <c r="C55" s="11"/>
      <c r="D55" s="7" t="s">
        <v>29</v>
      </c>
      <c r="E55" s="50" t="s">
        <v>72</v>
      </c>
      <c r="F55" s="51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16</v>
      </c>
    </row>
    <row r="56" spans="1:12" ht="15" x14ac:dyDescent="0.2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5" x14ac:dyDescent="0.2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4.2</v>
      </c>
    </row>
    <row r="58" spans="1:12" ht="15" x14ac:dyDescent="0.2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57">
        <f t="shared" ref="G61:J61" si="14">SUM(G52:G60)</f>
        <v>27.83</v>
      </c>
      <c r="H61" s="57">
        <f t="shared" si="14"/>
        <v>24.06</v>
      </c>
      <c r="I61" s="55">
        <f t="shared" si="14"/>
        <v>116.72</v>
      </c>
      <c r="J61" s="19">
        <f t="shared" si="14"/>
        <v>729.4899999999999</v>
      </c>
      <c r="K61" s="25"/>
      <c r="L61" s="19">
        <f t="shared" ref="L61" si="15">SUM(L52:L60)</f>
        <v>101.25</v>
      </c>
    </row>
    <row r="62" spans="1:12" ht="15.75" thickBot="1" x14ac:dyDescent="0.25">
      <c r="A62" s="29">
        <f>A44</f>
        <v>1</v>
      </c>
      <c r="B62" s="30">
        <f>B44</f>
        <v>3</v>
      </c>
      <c r="C62" s="59" t="s">
        <v>4</v>
      </c>
      <c r="D62" s="64"/>
      <c r="E62" s="31"/>
      <c r="F62" s="32">
        <f>F51+F61</f>
        <v>760</v>
      </c>
      <c r="G62" s="58">
        <f t="shared" ref="G62:J62" si="16">G51+G61</f>
        <v>27.83</v>
      </c>
      <c r="H62" s="58">
        <f t="shared" si="16"/>
        <v>24.06</v>
      </c>
      <c r="I62" s="56">
        <f t="shared" si="16"/>
        <v>116.72</v>
      </c>
      <c r="J62" s="32">
        <f t="shared" si="16"/>
        <v>729.4899999999999</v>
      </c>
      <c r="K62" s="32"/>
      <c r="L62" s="32">
        <f t="shared" ref="L62" si="17">L51+L61</f>
        <v>101.25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J70" si="18">SUM(G63:G69)</f>
        <v>0</v>
      </c>
      <c r="H70" s="19">
        <f t="shared" si="18"/>
        <v>0</v>
      </c>
      <c r="I70" s="19">
        <f t="shared" si="18"/>
        <v>0</v>
      </c>
      <c r="J70" s="19">
        <f t="shared" si="18"/>
        <v>0</v>
      </c>
      <c r="K70" s="25"/>
      <c r="L70" s="19">
        <f t="shared" ref="L70" si="19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73</v>
      </c>
      <c r="F71" s="51">
        <v>60</v>
      </c>
      <c r="G71" s="51">
        <v>0.5</v>
      </c>
      <c r="H71" s="51">
        <v>3.02</v>
      </c>
      <c r="I71" s="51">
        <v>1.1100000000000001</v>
      </c>
      <c r="J71" s="51">
        <v>33.6</v>
      </c>
      <c r="K71" s="51">
        <v>29</v>
      </c>
      <c r="L71" s="43">
        <v>10</v>
      </c>
    </row>
    <row r="72" spans="1:12" ht="15" x14ac:dyDescent="0.25">
      <c r="A72" s="23"/>
      <c r="B72" s="15"/>
      <c r="C72" s="11"/>
      <c r="D72" s="7" t="s">
        <v>27</v>
      </c>
      <c r="E72" s="50" t="s">
        <v>74</v>
      </c>
      <c r="F72" s="51">
        <v>200</v>
      </c>
      <c r="G72" s="51">
        <v>7</v>
      </c>
      <c r="H72" s="51">
        <v>7.6</v>
      </c>
      <c r="I72" s="51">
        <v>6.6</v>
      </c>
      <c r="J72" s="51">
        <v>123.4</v>
      </c>
      <c r="K72" s="51">
        <v>41</v>
      </c>
      <c r="L72" s="43">
        <v>20.25</v>
      </c>
    </row>
    <row r="73" spans="1:12" ht="15" x14ac:dyDescent="0.25">
      <c r="A73" s="23"/>
      <c r="B73" s="15"/>
      <c r="C73" s="11"/>
      <c r="D73" s="7" t="s">
        <v>28</v>
      </c>
      <c r="E73" s="50" t="s">
        <v>75</v>
      </c>
      <c r="F73" s="51">
        <v>90</v>
      </c>
      <c r="G73" s="51">
        <v>10.07</v>
      </c>
      <c r="H73" s="51">
        <v>19.059999999999999</v>
      </c>
      <c r="I73" s="51">
        <v>21.99</v>
      </c>
      <c r="J73" s="51">
        <v>248.22</v>
      </c>
      <c r="K73" s="51">
        <v>7041</v>
      </c>
      <c r="L73" s="43">
        <v>49</v>
      </c>
    </row>
    <row r="74" spans="1:12" ht="15" x14ac:dyDescent="0.25">
      <c r="A74" s="23"/>
      <c r="B74" s="15"/>
      <c r="C74" s="11"/>
      <c r="D74" s="7" t="s">
        <v>29</v>
      </c>
      <c r="E74" s="50" t="s">
        <v>60</v>
      </c>
      <c r="F74" s="51">
        <v>150</v>
      </c>
      <c r="G74" s="51">
        <v>5.03</v>
      </c>
      <c r="H74" s="51">
        <v>5.86</v>
      </c>
      <c r="I74" s="51">
        <v>28.68</v>
      </c>
      <c r="J74" s="51">
        <v>150.85</v>
      </c>
      <c r="K74" s="51">
        <v>284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5" x14ac:dyDescent="0.2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4.2</v>
      </c>
    </row>
    <row r="77" spans="1:12" ht="15" x14ac:dyDescent="0.2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57">
        <f t="shared" ref="G80:J80" si="20">SUM(G71:G79)</f>
        <v>26.76</v>
      </c>
      <c r="H80" s="57">
        <f t="shared" si="20"/>
        <v>35.78</v>
      </c>
      <c r="I80" s="55">
        <f t="shared" si="20"/>
        <v>101.96000000000001</v>
      </c>
      <c r="J80" s="19">
        <f t="shared" si="20"/>
        <v>752.29000000000008</v>
      </c>
      <c r="K80" s="25"/>
      <c r="L80" s="19">
        <f t="shared" ref="L80" si="21">SUM(L71:L79)</f>
        <v>101.25</v>
      </c>
    </row>
    <row r="81" spans="1:12" ht="15.75" thickBot="1" x14ac:dyDescent="0.25">
      <c r="A81" s="29">
        <f>A63</f>
        <v>1</v>
      </c>
      <c r="B81" s="30">
        <f>B63</f>
        <v>4</v>
      </c>
      <c r="C81" s="59" t="s">
        <v>4</v>
      </c>
      <c r="D81" s="64"/>
      <c r="E81" s="31"/>
      <c r="F81" s="32">
        <f>F70+F80</f>
        <v>760</v>
      </c>
      <c r="G81" s="58">
        <f t="shared" ref="G81:J81" si="22">G70+G80</f>
        <v>26.76</v>
      </c>
      <c r="H81" s="58">
        <f t="shared" si="22"/>
        <v>35.78</v>
      </c>
      <c r="I81" s="56">
        <f t="shared" si="22"/>
        <v>101.96000000000001</v>
      </c>
      <c r="J81" s="32">
        <f t="shared" si="22"/>
        <v>752.29000000000008</v>
      </c>
      <c r="K81" s="32"/>
      <c r="L81" s="32">
        <f t="shared" ref="L81" si="23">L70+L80</f>
        <v>101.25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J89" si="24">SUM(G82:G88)</f>
        <v>0</v>
      </c>
      <c r="H89" s="19">
        <f t="shared" si="24"/>
        <v>0</v>
      </c>
      <c r="I89" s="19">
        <f t="shared" si="24"/>
        <v>0</v>
      </c>
      <c r="J89" s="19">
        <f t="shared" si="24"/>
        <v>0</v>
      </c>
      <c r="K89" s="25"/>
      <c r="L89" s="19">
        <f t="shared" ref="L89" si="25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76</v>
      </c>
      <c r="F90" s="51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5" x14ac:dyDescent="0.25">
      <c r="A91" s="23"/>
      <c r="B91" s="15"/>
      <c r="C91" s="11"/>
      <c r="D91" s="7" t="s">
        <v>27</v>
      </c>
      <c r="E91" s="50" t="s">
        <v>77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20.25</v>
      </c>
    </row>
    <row r="92" spans="1:12" ht="15" x14ac:dyDescent="0.25">
      <c r="A92" s="23"/>
      <c r="B92" s="15"/>
      <c r="C92" s="11"/>
      <c r="D92" s="7" t="s">
        <v>28</v>
      </c>
      <c r="E92" s="50" t="s">
        <v>78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52.8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0" t="s">
        <v>59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5" x14ac:dyDescent="0.2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4.2</v>
      </c>
    </row>
    <row r="96" spans="1:12" ht="15" x14ac:dyDescent="0.2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J99" si="26">SUM(G90:G98)</f>
        <v>27.91</v>
      </c>
      <c r="H99" s="19">
        <f t="shared" si="26"/>
        <v>24.799999999999997</v>
      </c>
      <c r="I99" s="19">
        <f t="shared" si="26"/>
        <v>116.97</v>
      </c>
      <c r="J99" s="19">
        <f t="shared" si="26"/>
        <v>782.58</v>
      </c>
      <c r="K99" s="25"/>
      <c r="L99" s="19">
        <f t="shared" ref="L99" si="27">SUM(L90:L98)</f>
        <v>101.25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770</v>
      </c>
      <c r="G100" s="32">
        <f t="shared" ref="G100:J100" si="28">G89+G99</f>
        <v>27.91</v>
      </c>
      <c r="H100" s="32">
        <f t="shared" si="28"/>
        <v>24.799999999999997</v>
      </c>
      <c r="I100" s="32">
        <f t="shared" si="28"/>
        <v>116.97</v>
      </c>
      <c r="J100" s="32">
        <f t="shared" si="28"/>
        <v>782.58</v>
      </c>
      <c r="K100" s="32"/>
      <c r="L100" s="32">
        <f t="shared" ref="L100" si="29">L89+L99</f>
        <v>101.25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0">SUM(G101:G107)</f>
        <v>0</v>
      </c>
      <c r="H108" s="19">
        <f t="shared" si="30"/>
        <v>0</v>
      </c>
      <c r="I108" s="19">
        <f t="shared" si="30"/>
        <v>0</v>
      </c>
      <c r="J108" s="19">
        <f t="shared" si="30"/>
        <v>0</v>
      </c>
      <c r="K108" s="25"/>
      <c r="L108" s="19">
        <f t="shared" ref="L108" si="31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50"/>
      <c r="F109" s="51"/>
      <c r="G109" s="51"/>
      <c r="H109" s="51"/>
      <c r="I109" s="51"/>
      <c r="J109" s="51"/>
      <c r="K109" s="51"/>
      <c r="L109" s="43"/>
    </row>
    <row r="110" spans="1:12" ht="15" x14ac:dyDescent="0.25">
      <c r="A110" s="23"/>
      <c r="B110" s="15"/>
      <c r="C110" s="11"/>
      <c r="D110" s="7" t="s">
        <v>27</v>
      </c>
      <c r="E110" s="50"/>
      <c r="F110" s="51"/>
      <c r="G110" s="51"/>
      <c r="H110" s="51"/>
      <c r="I110" s="51"/>
      <c r="J110" s="51"/>
      <c r="K110" s="51"/>
      <c r="L110" s="43"/>
    </row>
    <row r="111" spans="1:12" ht="15" x14ac:dyDescent="0.25">
      <c r="A111" s="23"/>
      <c r="B111" s="15"/>
      <c r="C111" s="11"/>
      <c r="D111" s="7" t="s">
        <v>28</v>
      </c>
      <c r="E111" s="50"/>
      <c r="F111" s="51"/>
      <c r="G111" s="51"/>
      <c r="H111" s="51"/>
      <c r="I111" s="51"/>
      <c r="J111" s="51"/>
      <c r="K111" s="51"/>
      <c r="L111" s="43"/>
    </row>
    <row r="112" spans="1:12" ht="15" x14ac:dyDescent="0.25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1"/>
      <c r="L112" s="43"/>
    </row>
    <row r="113" spans="1:12" ht="15" x14ac:dyDescent="0.25">
      <c r="A113" s="23"/>
      <c r="B113" s="15"/>
      <c r="C113" s="11"/>
      <c r="D113" s="7" t="s">
        <v>30</v>
      </c>
      <c r="E113" s="50"/>
      <c r="F113" s="51"/>
      <c r="G113" s="51"/>
      <c r="H113" s="51"/>
      <c r="I113" s="51"/>
      <c r="J113" s="51"/>
      <c r="K113" s="51"/>
      <c r="L113" s="43"/>
    </row>
    <row r="114" spans="1:12" ht="15" x14ac:dyDescent="0.25">
      <c r="A114" s="23"/>
      <c r="B114" s="15"/>
      <c r="C114" s="11"/>
      <c r="D114" s="7" t="s">
        <v>31</v>
      </c>
      <c r="E114" s="50"/>
      <c r="F114" s="51"/>
      <c r="G114" s="51"/>
      <c r="H114" s="51"/>
      <c r="I114" s="51"/>
      <c r="J114" s="51"/>
      <c r="K114" s="51"/>
      <c r="L114" s="43"/>
    </row>
    <row r="115" spans="1:12" ht="15" x14ac:dyDescent="0.25">
      <c r="A115" s="23"/>
      <c r="B115" s="15"/>
      <c r="C115" s="11"/>
      <c r="D115" s="7" t="s">
        <v>32</v>
      </c>
      <c r="E115" s="50"/>
      <c r="F115" s="51"/>
      <c r="G115" s="51"/>
      <c r="H115" s="51"/>
      <c r="I115" s="51"/>
      <c r="J115" s="51"/>
      <c r="K115" s="51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2">SUM(G109:G117)</f>
        <v>0</v>
      </c>
      <c r="H118" s="19">
        <f t="shared" si="32"/>
        <v>0</v>
      </c>
      <c r="I118" s="19">
        <f t="shared" si="32"/>
        <v>0</v>
      </c>
      <c r="J118" s="19">
        <f t="shared" si="32"/>
        <v>0</v>
      </c>
      <c r="K118" s="25"/>
      <c r="L118" s="19">
        <f t="shared" ref="L118" si="33">SUM(L109:L117)</f>
        <v>0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0</v>
      </c>
      <c r="G119" s="32">
        <f t="shared" ref="G119:J119" si="34">G108+G118</f>
        <v>0</v>
      </c>
      <c r="H119" s="32">
        <f t="shared" si="34"/>
        <v>0</v>
      </c>
      <c r="I119" s="32">
        <f t="shared" si="34"/>
        <v>0</v>
      </c>
      <c r="J119" s="32">
        <f t="shared" si="34"/>
        <v>0</v>
      </c>
      <c r="K119" s="32"/>
      <c r="L119" s="32">
        <f t="shared" ref="L119" si="35">L108+L118</f>
        <v>0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36">SUM(G120:G126)</f>
        <v>0</v>
      </c>
      <c r="H127" s="19">
        <f t="shared" si="36"/>
        <v>0</v>
      </c>
      <c r="I127" s="19">
        <f t="shared" si="36"/>
        <v>0</v>
      </c>
      <c r="J127" s="19">
        <f t="shared" si="36"/>
        <v>0</v>
      </c>
      <c r="K127" s="25"/>
      <c r="L127" s="19">
        <f t="shared" ref="L127" si="37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61</v>
      </c>
      <c r="F128" s="51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5" x14ac:dyDescent="0.25">
      <c r="A129" s="23"/>
      <c r="B129" s="15"/>
      <c r="C129" s="11"/>
      <c r="D129" s="7" t="s">
        <v>27</v>
      </c>
      <c r="E129" s="50" t="s">
        <v>54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20.25</v>
      </c>
    </row>
    <row r="130" spans="1:12" ht="15" x14ac:dyDescent="0.25">
      <c r="A130" s="23"/>
      <c r="B130" s="15"/>
      <c r="C130" s="11"/>
      <c r="D130" s="7" t="s">
        <v>28</v>
      </c>
      <c r="E130" s="50" t="s">
        <v>79</v>
      </c>
      <c r="F130" s="51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49</v>
      </c>
    </row>
    <row r="131" spans="1:12" ht="15" x14ac:dyDescent="0.25">
      <c r="A131" s="23"/>
      <c r="B131" s="15"/>
      <c r="C131" s="11"/>
      <c r="D131" s="7" t="s">
        <v>29</v>
      </c>
      <c r="E131" s="50" t="s">
        <v>80</v>
      </c>
      <c r="F131" s="51">
        <v>150</v>
      </c>
      <c r="G131" s="51">
        <v>6.18</v>
      </c>
      <c r="H131" s="51">
        <v>4.25</v>
      </c>
      <c r="I131" s="51">
        <v>24.55</v>
      </c>
      <c r="J131" s="51">
        <v>152.97</v>
      </c>
      <c r="K131" s="52">
        <v>294</v>
      </c>
      <c r="L131" s="43">
        <v>8</v>
      </c>
    </row>
    <row r="132" spans="1:12" ht="15" x14ac:dyDescent="0.2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5" x14ac:dyDescent="0.2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4.2</v>
      </c>
    </row>
    <row r="134" spans="1:12" ht="15" x14ac:dyDescent="0.2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4</v>
      </c>
    </row>
    <row r="135" spans="1:12" ht="15" x14ac:dyDescent="0.2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38">SUM(G128:G136)</f>
        <v>24.84</v>
      </c>
      <c r="H137" s="19">
        <f t="shared" si="38"/>
        <v>25.189999999999998</v>
      </c>
      <c r="I137" s="55">
        <f t="shared" si="38"/>
        <v>100.57</v>
      </c>
      <c r="J137" s="19">
        <f t="shared" si="38"/>
        <v>707.39</v>
      </c>
      <c r="K137" s="25"/>
      <c r="L137" s="19">
        <f t="shared" ref="L137" si="39">SUM(L128:L136)</f>
        <v>101.25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65" t="s">
        <v>4</v>
      </c>
      <c r="D138" s="66"/>
      <c r="E138" s="31"/>
      <c r="F138" s="32">
        <f>F127+F137</f>
        <v>760</v>
      </c>
      <c r="G138" s="32">
        <f t="shared" ref="G138:J138" si="40">G127+G137</f>
        <v>24.84</v>
      </c>
      <c r="H138" s="32">
        <f t="shared" si="40"/>
        <v>25.189999999999998</v>
      </c>
      <c r="I138" s="56">
        <f t="shared" si="40"/>
        <v>100.57</v>
      </c>
      <c r="J138" s="32">
        <f t="shared" si="40"/>
        <v>707.39</v>
      </c>
      <c r="K138" s="32"/>
      <c r="L138" s="32">
        <f t="shared" ref="L138" si="41">L127+L137</f>
        <v>101.25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42">SUM(G139:G145)</f>
        <v>0</v>
      </c>
      <c r="H146" s="19">
        <f t="shared" si="42"/>
        <v>0</v>
      </c>
      <c r="I146" s="19">
        <f t="shared" si="42"/>
        <v>0</v>
      </c>
      <c r="J146" s="19">
        <f t="shared" si="42"/>
        <v>0</v>
      </c>
      <c r="K146" s="25"/>
      <c r="L146" s="19">
        <f t="shared" ref="L146" si="43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81</v>
      </c>
      <c r="F147" s="51">
        <v>60</v>
      </c>
      <c r="G147" s="51">
        <v>0.87</v>
      </c>
      <c r="H147" s="51">
        <v>5.0599999999999996</v>
      </c>
      <c r="I147" s="51">
        <v>5.22</v>
      </c>
      <c r="J147" s="51">
        <v>69</v>
      </c>
      <c r="K147" s="51">
        <v>21</v>
      </c>
      <c r="L147" s="43">
        <v>8.5</v>
      </c>
    </row>
    <row r="148" spans="1:12" ht="15" x14ac:dyDescent="0.25">
      <c r="A148" s="14"/>
      <c r="B148" s="15"/>
      <c r="C148" s="11"/>
      <c r="D148" s="7" t="s">
        <v>27</v>
      </c>
      <c r="E148" s="50" t="s">
        <v>57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20.25</v>
      </c>
    </row>
    <row r="149" spans="1:12" ht="15" x14ac:dyDescent="0.25">
      <c r="A149" s="14"/>
      <c r="B149" s="15"/>
      <c r="C149" s="11"/>
      <c r="D149" s="7" t="s">
        <v>28</v>
      </c>
      <c r="E149" s="50" t="s">
        <v>63</v>
      </c>
      <c r="F149" s="51">
        <v>90</v>
      </c>
      <c r="G149" s="51">
        <v>11.8</v>
      </c>
      <c r="H149" s="51">
        <v>15.65</v>
      </c>
      <c r="I149" s="51">
        <v>12.6</v>
      </c>
      <c r="J149" s="51">
        <v>198.6</v>
      </c>
      <c r="K149" s="51">
        <v>191</v>
      </c>
      <c r="L149" s="43">
        <v>49.7</v>
      </c>
    </row>
    <row r="150" spans="1:12" ht="15" x14ac:dyDescent="0.2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10.8</v>
      </c>
    </row>
    <row r="151" spans="1:12" ht="15" x14ac:dyDescent="0.2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5" x14ac:dyDescent="0.2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4.2</v>
      </c>
    </row>
    <row r="153" spans="1:12" ht="15" x14ac:dyDescent="0.2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4</v>
      </c>
    </row>
    <row r="154" spans="1:12" ht="15" x14ac:dyDescent="0.2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760</v>
      </c>
      <c r="G156" s="57">
        <f t="shared" ref="G156:J156" si="44">SUM(G147:G155)</f>
        <v>32.880000000000003</v>
      </c>
      <c r="H156" s="55">
        <f t="shared" si="44"/>
        <v>29.98</v>
      </c>
      <c r="I156" s="55">
        <f t="shared" si="44"/>
        <v>106.65</v>
      </c>
      <c r="J156" s="19">
        <f t="shared" si="44"/>
        <v>789.92</v>
      </c>
      <c r="K156" s="25"/>
      <c r="L156" s="19">
        <f t="shared" ref="L156" si="45">SUM(L147:L155)</f>
        <v>101.25</v>
      </c>
    </row>
    <row r="157" spans="1:12" ht="15.75" customHeight="1" thickBot="1" x14ac:dyDescent="0.25">
      <c r="A157" s="33">
        <f>A139</f>
        <v>2</v>
      </c>
      <c r="B157" s="33">
        <f>B139</f>
        <v>2</v>
      </c>
      <c r="C157" s="65" t="s">
        <v>4</v>
      </c>
      <c r="D157" s="66"/>
      <c r="E157" s="31"/>
      <c r="F157" s="32">
        <f>F146+F156</f>
        <v>760</v>
      </c>
      <c r="G157" s="58">
        <f t="shared" ref="G157:J157" si="46">G146+G156</f>
        <v>32.880000000000003</v>
      </c>
      <c r="H157" s="56">
        <f t="shared" si="46"/>
        <v>29.98</v>
      </c>
      <c r="I157" s="56">
        <f t="shared" si="46"/>
        <v>106.65</v>
      </c>
      <c r="J157" s="32">
        <f t="shared" si="46"/>
        <v>789.92</v>
      </c>
      <c r="K157" s="32"/>
      <c r="L157" s="32">
        <f t="shared" ref="L157" si="47">L146+L156</f>
        <v>101.25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48">SUM(G158:G164)</f>
        <v>0</v>
      </c>
      <c r="H165" s="19">
        <f t="shared" si="48"/>
        <v>0</v>
      </c>
      <c r="I165" s="19">
        <f t="shared" si="48"/>
        <v>0</v>
      </c>
      <c r="J165" s="19">
        <f t="shared" si="48"/>
        <v>0</v>
      </c>
      <c r="K165" s="25"/>
      <c r="L165" s="19">
        <f t="shared" ref="L165" si="49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82</v>
      </c>
      <c r="F166" s="51">
        <v>60</v>
      </c>
      <c r="G166" s="51">
        <v>0.84</v>
      </c>
      <c r="H166" s="51">
        <v>4.34</v>
      </c>
      <c r="I166" s="51">
        <v>5.46</v>
      </c>
      <c r="J166" s="51">
        <v>46.32</v>
      </c>
      <c r="K166" s="52">
        <v>25</v>
      </c>
      <c r="L166" s="43">
        <v>10</v>
      </c>
    </row>
    <row r="167" spans="1:12" ht="15" x14ac:dyDescent="0.25">
      <c r="A167" s="23"/>
      <c r="B167" s="15"/>
      <c r="C167" s="11"/>
      <c r="D167" s="7" t="s">
        <v>27</v>
      </c>
      <c r="E167" s="50" t="s">
        <v>62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20.25</v>
      </c>
    </row>
    <row r="168" spans="1:12" ht="15" x14ac:dyDescent="0.25">
      <c r="A168" s="23"/>
      <c r="B168" s="15"/>
      <c r="C168" s="11"/>
      <c r="D168" s="7" t="s">
        <v>28</v>
      </c>
      <c r="E168" s="50" t="s">
        <v>83</v>
      </c>
      <c r="F168" s="51">
        <v>90</v>
      </c>
      <c r="G168" s="51">
        <v>9.57</v>
      </c>
      <c r="H168" s="51">
        <v>10.68</v>
      </c>
      <c r="I168" s="51">
        <v>16.809999999999999</v>
      </c>
      <c r="J168" s="51">
        <v>212.14</v>
      </c>
      <c r="K168" s="51">
        <v>34</v>
      </c>
      <c r="L168" s="43">
        <v>47</v>
      </c>
    </row>
    <row r="169" spans="1:12" ht="15" x14ac:dyDescent="0.25">
      <c r="A169" s="23"/>
      <c r="B169" s="15"/>
      <c r="C169" s="11"/>
      <c r="D169" s="7" t="s">
        <v>29</v>
      </c>
      <c r="E169" s="50" t="s">
        <v>84</v>
      </c>
      <c r="F169" s="51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5" x14ac:dyDescent="0.2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4.2</v>
      </c>
    </row>
    <row r="172" spans="1:12" ht="15" x14ac:dyDescent="0.2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4</v>
      </c>
    </row>
    <row r="173" spans="1:12" ht="15" x14ac:dyDescent="0.2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50">SUM(G166:G174)</f>
        <v>29.7</v>
      </c>
      <c r="H175" s="55">
        <f t="shared" si="50"/>
        <v>24.109999999999996</v>
      </c>
      <c r="I175" s="55">
        <f t="shared" si="50"/>
        <v>127.07</v>
      </c>
      <c r="J175" s="19">
        <f t="shared" si="50"/>
        <v>783.9799999999999</v>
      </c>
      <c r="K175" s="25"/>
      <c r="L175" s="19">
        <f t="shared" ref="L175" si="51">SUM(L166:L174)</f>
        <v>101.25</v>
      </c>
    </row>
    <row r="176" spans="1:12" ht="15.75" customHeight="1" thickBot="1" x14ac:dyDescent="0.25">
      <c r="A176" s="29">
        <f>A158</f>
        <v>2</v>
      </c>
      <c r="B176" s="30">
        <f>B158</f>
        <v>3</v>
      </c>
      <c r="C176" s="59" t="s">
        <v>4</v>
      </c>
      <c r="D176" s="60"/>
      <c r="E176" s="31"/>
      <c r="F176" s="32">
        <f>F165+F175</f>
        <v>760</v>
      </c>
      <c r="G176" s="32">
        <f t="shared" ref="G176:J176" si="52">G165+G175</f>
        <v>29.7</v>
      </c>
      <c r="H176" s="56">
        <f t="shared" si="52"/>
        <v>24.109999999999996</v>
      </c>
      <c r="I176" s="56">
        <f t="shared" si="52"/>
        <v>127.07</v>
      </c>
      <c r="J176" s="32">
        <f t="shared" si="52"/>
        <v>783.9799999999999</v>
      </c>
      <c r="K176" s="32"/>
      <c r="L176" s="32">
        <f t="shared" ref="L176" si="53">L165+L175</f>
        <v>101.25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54">SUM(G177:G183)</f>
        <v>0</v>
      </c>
      <c r="H184" s="19">
        <f t="shared" si="54"/>
        <v>0</v>
      </c>
      <c r="I184" s="19">
        <f t="shared" si="54"/>
        <v>0</v>
      </c>
      <c r="J184" s="19">
        <f t="shared" si="54"/>
        <v>0</v>
      </c>
      <c r="K184" s="25"/>
      <c r="L184" s="19">
        <f t="shared" ref="L184" si="5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85</v>
      </c>
      <c r="F185" s="51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7</v>
      </c>
    </row>
    <row r="186" spans="1:12" ht="15" x14ac:dyDescent="0.25">
      <c r="A186" s="23"/>
      <c r="B186" s="15"/>
      <c r="C186" s="11"/>
      <c r="D186" s="7" t="s">
        <v>27</v>
      </c>
      <c r="E186" s="50" t="s">
        <v>53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20.25</v>
      </c>
    </row>
    <row r="187" spans="1:12" ht="15" x14ac:dyDescent="0.25">
      <c r="A187" s="23"/>
      <c r="B187" s="15"/>
      <c r="C187" s="11"/>
      <c r="D187" s="7" t="s">
        <v>28</v>
      </c>
      <c r="E187" s="50" t="s">
        <v>71</v>
      </c>
      <c r="F187" s="51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42.5</v>
      </c>
    </row>
    <row r="188" spans="1:12" ht="15" x14ac:dyDescent="0.25">
      <c r="A188" s="23"/>
      <c r="B188" s="15"/>
      <c r="C188" s="11"/>
      <c r="D188" s="7" t="s">
        <v>29</v>
      </c>
      <c r="E188" s="50" t="s">
        <v>86</v>
      </c>
      <c r="F188" s="51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5" x14ac:dyDescent="0.2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5" x14ac:dyDescent="0.2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4.2</v>
      </c>
    </row>
    <row r="191" spans="1:12" ht="15" x14ac:dyDescent="0.2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4</v>
      </c>
    </row>
    <row r="192" spans="1:12" ht="15" x14ac:dyDescent="0.2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56">SUM(G185:G193)</f>
        <v>24.12</v>
      </c>
      <c r="H194" s="19">
        <f t="shared" si="56"/>
        <v>27.049999999999997</v>
      </c>
      <c r="I194" s="19">
        <f t="shared" si="56"/>
        <v>123.93</v>
      </c>
      <c r="J194" s="19">
        <f t="shared" si="56"/>
        <v>790.79999999999984</v>
      </c>
      <c r="K194" s="25"/>
      <c r="L194" s="19">
        <f t="shared" ref="L194" si="57">SUM(L185:L193)</f>
        <v>101.25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59" t="s">
        <v>4</v>
      </c>
      <c r="D195" s="60"/>
      <c r="E195" s="31"/>
      <c r="F195" s="32">
        <f>F184+F194</f>
        <v>760</v>
      </c>
      <c r="G195" s="32">
        <f t="shared" ref="G195:J195" si="58">G184+G194</f>
        <v>24.12</v>
      </c>
      <c r="H195" s="32">
        <f t="shared" si="58"/>
        <v>27.049999999999997</v>
      </c>
      <c r="I195" s="32">
        <f t="shared" si="58"/>
        <v>123.93</v>
      </c>
      <c r="J195" s="32">
        <f t="shared" si="58"/>
        <v>790.79999999999984</v>
      </c>
      <c r="K195" s="32"/>
      <c r="L195" s="32">
        <f t="shared" ref="L195" si="59">L184+L194</f>
        <v>101.25</v>
      </c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60">SUM(G196:G202)</f>
        <v>0</v>
      </c>
      <c r="H203" s="19">
        <f t="shared" si="60"/>
        <v>0</v>
      </c>
      <c r="I203" s="19">
        <f t="shared" si="60"/>
        <v>0</v>
      </c>
      <c r="J203" s="19">
        <f t="shared" si="60"/>
        <v>0</v>
      </c>
      <c r="K203" s="25"/>
      <c r="L203" s="19">
        <f t="shared" ref="L203" si="61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76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5" x14ac:dyDescent="0.25">
      <c r="A205" s="23"/>
      <c r="B205" s="15"/>
      <c r="C205" s="11"/>
      <c r="D205" s="7" t="s">
        <v>27</v>
      </c>
      <c r="E205" s="50" t="s">
        <v>87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20.25</v>
      </c>
    </row>
    <row r="206" spans="1:12" ht="15" x14ac:dyDescent="0.25">
      <c r="A206" s="23"/>
      <c r="B206" s="15"/>
      <c r="C206" s="11"/>
      <c r="D206" s="7" t="s">
        <v>28</v>
      </c>
      <c r="E206" s="50" t="s">
        <v>55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53.3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 x14ac:dyDescent="0.25">
      <c r="A208" s="23"/>
      <c r="B208" s="15"/>
      <c r="C208" s="11"/>
      <c r="D208" s="7" t="s">
        <v>30</v>
      </c>
      <c r="E208" s="50" t="s">
        <v>56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5" x14ac:dyDescent="0.2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4.2</v>
      </c>
    </row>
    <row r="210" spans="1:12" ht="15" x14ac:dyDescent="0.2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4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62">SUM(G204:G212)</f>
        <v>32.17</v>
      </c>
      <c r="H213" s="19">
        <f t="shared" si="62"/>
        <v>33.92</v>
      </c>
      <c r="I213" s="19">
        <f t="shared" si="62"/>
        <v>117.19</v>
      </c>
      <c r="J213" s="19">
        <f t="shared" si="62"/>
        <v>727.87</v>
      </c>
      <c r="K213" s="25"/>
      <c r="L213" s="19">
        <f t="shared" ref="L213" si="63">SUM(L204:L212)</f>
        <v>101.25</v>
      </c>
    </row>
    <row r="214" spans="1:12" ht="13.5" thickBot="1" x14ac:dyDescent="0.25">
      <c r="A214" s="29">
        <f>A196</f>
        <v>2</v>
      </c>
      <c r="B214" s="30">
        <f>B196</f>
        <v>5</v>
      </c>
      <c r="C214" s="59" t="s">
        <v>4</v>
      </c>
      <c r="D214" s="60"/>
      <c r="E214" s="31"/>
      <c r="F214" s="32">
        <f>F203+F213</f>
        <v>770</v>
      </c>
      <c r="G214" s="32">
        <f t="shared" ref="G214:J214" si="64">G203+G213</f>
        <v>32.17</v>
      </c>
      <c r="H214" s="32">
        <f t="shared" si="64"/>
        <v>33.92</v>
      </c>
      <c r="I214" s="32">
        <f t="shared" si="64"/>
        <v>117.19</v>
      </c>
      <c r="J214" s="32">
        <f t="shared" si="64"/>
        <v>727.87</v>
      </c>
      <c r="K214" s="32"/>
      <c r="L214" s="32">
        <f t="shared" ref="L214" si="65">L203+L213</f>
        <v>101.25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66">SUM(G215:G221)</f>
        <v>0</v>
      </c>
      <c r="H222" s="19">
        <f t="shared" si="66"/>
        <v>0</v>
      </c>
      <c r="I222" s="19">
        <f t="shared" si="66"/>
        <v>0</v>
      </c>
      <c r="J222" s="19">
        <f t="shared" si="66"/>
        <v>0</v>
      </c>
      <c r="K222" s="25"/>
      <c r="L222" s="19">
        <f t="shared" ref="L222" si="67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50"/>
      <c r="F223" s="51"/>
      <c r="G223" s="51"/>
      <c r="H223" s="51"/>
      <c r="I223" s="51"/>
      <c r="J223" s="51"/>
      <c r="K223" s="51"/>
      <c r="L223" s="43"/>
    </row>
    <row r="224" spans="1:12" ht="15" x14ac:dyDescent="0.25">
      <c r="A224" s="23"/>
      <c r="B224" s="15"/>
      <c r="C224" s="11"/>
      <c r="D224" s="7" t="s">
        <v>27</v>
      </c>
      <c r="E224" s="50"/>
      <c r="F224" s="51"/>
      <c r="G224" s="51"/>
      <c r="H224" s="51"/>
      <c r="I224" s="51"/>
      <c r="J224" s="51"/>
      <c r="K224" s="51"/>
      <c r="L224" s="43"/>
    </row>
    <row r="225" spans="1:12" ht="15" x14ac:dyDescent="0.25">
      <c r="A225" s="23"/>
      <c r="B225" s="15"/>
      <c r="C225" s="11"/>
      <c r="D225" s="7" t="s">
        <v>28</v>
      </c>
      <c r="E225" s="50"/>
      <c r="F225" s="51"/>
      <c r="G225" s="51"/>
      <c r="H225" s="51"/>
      <c r="I225" s="51"/>
      <c r="J225" s="51"/>
      <c r="K225" s="51"/>
      <c r="L225" s="43"/>
    </row>
    <row r="226" spans="1:12" ht="15" x14ac:dyDescent="0.25">
      <c r="A226" s="23"/>
      <c r="B226" s="15"/>
      <c r="C226" s="11"/>
      <c r="D226" s="7" t="s">
        <v>29</v>
      </c>
      <c r="E226" s="50"/>
      <c r="F226" s="51"/>
      <c r="G226" s="51"/>
      <c r="H226" s="51"/>
      <c r="I226" s="51"/>
      <c r="J226" s="51"/>
      <c r="K226" s="51"/>
      <c r="L226" s="43"/>
    </row>
    <row r="227" spans="1:12" ht="15" x14ac:dyDescent="0.25">
      <c r="A227" s="23"/>
      <c r="B227" s="15"/>
      <c r="C227" s="11"/>
      <c r="D227" s="7" t="s">
        <v>30</v>
      </c>
      <c r="E227" s="50"/>
      <c r="F227" s="51"/>
      <c r="G227" s="51"/>
      <c r="H227" s="51"/>
      <c r="I227" s="51"/>
      <c r="J227" s="51"/>
      <c r="K227" s="51"/>
      <c r="L227" s="43"/>
    </row>
    <row r="228" spans="1:12" ht="15" x14ac:dyDescent="0.25">
      <c r="A228" s="23"/>
      <c r="B228" s="15"/>
      <c r="C228" s="11"/>
      <c r="D228" s="7" t="s">
        <v>31</v>
      </c>
      <c r="E228" s="50"/>
      <c r="F228" s="51"/>
      <c r="G228" s="51"/>
      <c r="H228" s="51"/>
      <c r="I228" s="51"/>
      <c r="J228" s="51"/>
      <c r="K228" s="51"/>
      <c r="L228" s="43"/>
    </row>
    <row r="229" spans="1:12" ht="15" x14ac:dyDescent="0.25">
      <c r="A229" s="23"/>
      <c r="B229" s="15"/>
      <c r="C229" s="11"/>
      <c r="D229" s="7" t="s">
        <v>32</v>
      </c>
      <c r="E229" s="50"/>
      <c r="F229" s="51"/>
      <c r="G229" s="51"/>
      <c r="H229" s="51"/>
      <c r="I229" s="51"/>
      <c r="J229" s="51"/>
      <c r="K229" s="51"/>
      <c r="L229" s="43"/>
    </row>
    <row r="230" spans="1:12" ht="15" x14ac:dyDescent="0.2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68">SUM(G223:G231)</f>
        <v>0</v>
      </c>
      <c r="H232" s="19">
        <f t="shared" si="68"/>
        <v>0</v>
      </c>
      <c r="I232" s="19">
        <f t="shared" si="68"/>
        <v>0</v>
      </c>
      <c r="J232" s="19">
        <f t="shared" si="68"/>
        <v>0</v>
      </c>
      <c r="K232" s="25"/>
      <c r="L232" s="19">
        <f t="shared" ref="L232" si="69">SUM(L223:L231)</f>
        <v>0</v>
      </c>
    </row>
    <row r="233" spans="1:12" ht="13.5" thickBot="1" x14ac:dyDescent="0.25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0</v>
      </c>
      <c r="G233" s="32">
        <f t="shared" ref="G233:L233" si="70">G222+G232</f>
        <v>0</v>
      </c>
      <c r="H233" s="32">
        <f t="shared" si="70"/>
        <v>0</v>
      </c>
      <c r="I233" s="32">
        <f t="shared" si="70"/>
        <v>0</v>
      </c>
      <c r="J233" s="32">
        <f t="shared" si="70"/>
        <v>0</v>
      </c>
      <c r="K233" s="32"/>
      <c r="L233" s="32">
        <f t="shared" si="70"/>
        <v>0</v>
      </c>
    </row>
    <row r="234" spans="1:12" ht="13.5" thickBot="1" x14ac:dyDescent="0.25">
      <c r="A234" s="27"/>
      <c r="B234" s="28"/>
      <c r="C234" s="61" t="s">
        <v>5</v>
      </c>
      <c r="D234" s="62"/>
      <c r="E234" s="63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763</v>
      </c>
      <c r="G234" s="53">
        <f t="shared" ref="G234:L234" si="71">(G24+G43+G62+G81+G100+G138+G157+G176+G195+G233+G119+G214)/(IF(G24=0,0,1)+IF(G43=0,0,1)+IF(G62=0,0,1)+IF(G81=0,0,1)+IF(G100=0,0,1)+IF(G138=0,0,1)+IF(G157=0,0,1)+IF(G176=0,0,1)+IF(G195=0,0,1)+IF(G233=0,0,1)+IF(G214=0,0,1)+IF(G119=0,0,1))</f>
        <v>27.888999999999999</v>
      </c>
      <c r="H234" s="53">
        <f t="shared" si="71"/>
        <v>28.532999999999998</v>
      </c>
      <c r="I234" s="53">
        <f t="shared" si="71"/>
        <v>113.77500000000002</v>
      </c>
      <c r="J234" s="53">
        <f t="shared" si="71"/>
        <v>767.65300000000002</v>
      </c>
      <c r="K234" s="34"/>
      <c r="L234" s="34">
        <f t="shared" si="71"/>
        <v>101.25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2025-01-07T05:32:30Z</cp:lastPrinted>
  <dcterms:created xsi:type="dcterms:W3CDTF">2022-05-16T14:23:56Z</dcterms:created>
  <dcterms:modified xsi:type="dcterms:W3CDTF">2025-03-03T17:18:21Z</dcterms:modified>
</cp:coreProperties>
</file>